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RSDC02.brs.local\BRS_MyDocuments\vvaluntiene\Desktop\SENIUNIJU 2 formos 2020-06-30\Parovejos sen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I342" i="1" s="1"/>
  <c r="L342" i="1"/>
  <c r="K342" i="1"/>
  <c r="J342" i="1"/>
  <c r="L339" i="1"/>
  <c r="K339" i="1"/>
  <c r="J339" i="1"/>
  <c r="I339" i="1"/>
  <c r="I338" i="1" s="1"/>
  <c r="L338" i="1"/>
  <c r="K338" i="1"/>
  <c r="J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L329" i="1"/>
  <c r="K329" i="1"/>
  <c r="J329" i="1"/>
  <c r="L328" i="1"/>
  <c r="K328" i="1"/>
  <c r="J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L297" i="1"/>
  <c r="K297" i="1"/>
  <c r="J297" i="1"/>
  <c r="L296" i="1"/>
  <c r="K296" i="1"/>
  <c r="J296" i="1"/>
  <c r="L295" i="1"/>
  <c r="K295" i="1"/>
  <c r="J295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L264" i="1"/>
  <c r="K264" i="1"/>
  <c r="J264" i="1"/>
  <c r="L263" i="1"/>
  <c r="K263" i="1"/>
  <c r="J263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I231" i="1" s="1"/>
  <c r="L231" i="1"/>
  <c r="K231" i="1"/>
  <c r="J231" i="1"/>
  <c r="L230" i="1"/>
  <c r="K230" i="1"/>
  <c r="J230" i="1"/>
  <c r="L226" i="1"/>
  <c r="K226" i="1"/>
  <c r="J226" i="1"/>
  <c r="I226" i="1"/>
  <c r="I225" i="1" s="1"/>
  <c r="I224" i="1" s="1"/>
  <c r="L225" i="1"/>
  <c r="K225" i="1"/>
  <c r="J225" i="1"/>
  <c r="L224" i="1"/>
  <c r="K224" i="1"/>
  <c r="J224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I209" i="1" s="1"/>
  <c r="L209" i="1"/>
  <c r="K209" i="1"/>
  <c r="J209" i="1"/>
  <c r="L208" i="1"/>
  <c r="K208" i="1"/>
  <c r="J208" i="1"/>
  <c r="L203" i="1"/>
  <c r="K203" i="1"/>
  <c r="J203" i="1"/>
  <c r="I203" i="1"/>
  <c r="I202" i="1" s="1"/>
  <c r="I201" i="1" s="1"/>
  <c r="L202" i="1"/>
  <c r="K202" i="1"/>
  <c r="J202" i="1"/>
  <c r="L201" i="1"/>
  <c r="K201" i="1"/>
  <c r="J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I193" i="1" s="1"/>
  <c r="L193" i="1"/>
  <c r="K193" i="1"/>
  <c r="J193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I179" i="1" s="1"/>
  <c r="L179" i="1"/>
  <c r="K179" i="1"/>
  <c r="J179" i="1"/>
  <c r="L178" i="1"/>
  <c r="K178" i="1"/>
  <c r="J178" i="1"/>
  <c r="L177" i="1"/>
  <c r="K177" i="1"/>
  <c r="J177" i="1"/>
  <c r="L176" i="1"/>
  <c r="K176" i="1"/>
  <c r="J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I165" i="1" s="1"/>
  <c r="L165" i="1"/>
  <c r="K165" i="1"/>
  <c r="J165" i="1"/>
  <c r="L163" i="1"/>
  <c r="K163" i="1"/>
  <c r="J163" i="1"/>
  <c r="I163" i="1"/>
  <c r="L162" i="1"/>
  <c r="K162" i="1"/>
  <c r="J162" i="1"/>
  <c r="I162" i="1"/>
  <c r="I161" i="1" s="1"/>
  <c r="I160" i="1" s="1"/>
  <c r="L161" i="1"/>
  <c r="K161" i="1"/>
  <c r="J161" i="1"/>
  <c r="L160" i="1"/>
  <c r="K160" i="1"/>
  <c r="J160" i="1"/>
  <c r="L158" i="1"/>
  <c r="K158" i="1"/>
  <c r="J158" i="1"/>
  <c r="I158" i="1"/>
  <c r="I157" i="1" s="1"/>
  <c r="L157" i="1"/>
  <c r="K157" i="1"/>
  <c r="J157" i="1"/>
  <c r="L153" i="1"/>
  <c r="K153" i="1"/>
  <c r="J153" i="1"/>
  <c r="I153" i="1"/>
  <c r="I152" i="1" s="1"/>
  <c r="L152" i="1"/>
  <c r="K152" i="1"/>
  <c r="J152" i="1"/>
  <c r="L151" i="1"/>
  <c r="K151" i="1"/>
  <c r="J151" i="1"/>
  <c r="L150" i="1"/>
  <c r="K150" i="1"/>
  <c r="J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L138" i="1"/>
  <c r="K138" i="1"/>
  <c r="J138" i="1"/>
  <c r="I138" i="1"/>
  <c r="I137" i="1" s="1"/>
  <c r="L137" i="1"/>
  <c r="K137" i="1"/>
  <c r="J137" i="1"/>
  <c r="L134" i="1"/>
  <c r="K134" i="1"/>
  <c r="J134" i="1"/>
  <c r="I134" i="1"/>
  <c r="I133" i="1" s="1"/>
  <c r="I132" i="1" s="1"/>
  <c r="L133" i="1"/>
  <c r="K133" i="1"/>
  <c r="J133" i="1"/>
  <c r="L132" i="1"/>
  <c r="K132" i="1"/>
  <c r="J132" i="1"/>
  <c r="L131" i="1"/>
  <c r="K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I109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I100" i="1" s="1"/>
  <c r="L100" i="1"/>
  <c r="K100" i="1"/>
  <c r="J100" i="1"/>
  <c r="L97" i="1"/>
  <c r="K97" i="1"/>
  <c r="J97" i="1"/>
  <c r="I97" i="1"/>
  <c r="I96" i="1" s="1"/>
  <c r="I95" i="1" s="1"/>
  <c r="L96" i="1"/>
  <c r="K96" i="1"/>
  <c r="J96" i="1"/>
  <c r="L95" i="1"/>
  <c r="K95" i="1"/>
  <c r="J95" i="1"/>
  <c r="L92" i="1"/>
  <c r="K92" i="1"/>
  <c r="J92" i="1"/>
  <c r="I92" i="1"/>
  <c r="I91" i="1" s="1"/>
  <c r="I90" i="1" s="1"/>
  <c r="L91" i="1"/>
  <c r="K91" i="1"/>
  <c r="J91" i="1"/>
  <c r="L90" i="1"/>
  <c r="K90" i="1"/>
  <c r="J90" i="1"/>
  <c r="L89" i="1"/>
  <c r="K89" i="1"/>
  <c r="J89" i="1"/>
  <c r="L85" i="1"/>
  <c r="K85" i="1"/>
  <c r="J85" i="1"/>
  <c r="I85" i="1"/>
  <c r="I84" i="1" s="1"/>
  <c r="I83" i="1" s="1"/>
  <c r="I82" i="1" s="1"/>
  <c r="L84" i="1"/>
  <c r="K84" i="1"/>
  <c r="J84" i="1"/>
  <c r="L83" i="1"/>
  <c r="K83" i="1"/>
  <c r="J83" i="1"/>
  <c r="L82" i="1"/>
  <c r="K82" i="1"/>
  <c r="J82" i="1"/>
  <c r="L80" i="1"/>
  <c r="K80" i="1"/>
  <c r="J80" i="1"/>
  <c r="I80" i="1"/>
  <c r="I79" i="1" s="1"/>
  <c r="I78" i="1" s="1"/>
  <c r="L79" i="1"/>
  <c r="K79" i="1"/>
  <c r="J79" i="1"/>
  <c r="L78" i="1"/>
  <c r="K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L68" i="1"/>
  <c r="K68" i="1"/>
  <c r="J68" i="1"/>
  <c r="I68" i="1"/>
  <c r="L64" i="1"/>
  <c r="K64" i="1"/>
  <c r="J64" i="1"/>
  <c r="I64" i="1"/>
  <c r="I63" i="1" s="1"/>
  <c r="I62" i="1" s="1"/>
  <c r="I61" i="1" s="1"/>
  <c r="L63" i="1"/>
  <c r="K63" i="1"/>
  <c r="J63" i="1"/>
  <c r="L62" i="1"/>
  <c r="K62" i="1"/>
  <c r="J62" i="1"/>
  <c r="L61" i="1"/>
  <c r="K61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L31" i="1"/>
  <c r="K31" i="1"/>
  <c r="J31" i="1"/>
  <c r="L30" i="1"/>
  <c r="L360" i="1" s="1"/>
  <c r="K30" i="1"/>
  <c r="K360" i="1" s="1"/>
  <c r="J30" i="1"/>
  <c r="J360" i="1" s="1"/>
  <c r="I296" i="1" l="1"/>
  <c r="I131" i="1"/>
  <c r="I263" i="1"/>
  <c r="I230" i="1"/>
  <c r="I328" i="1"/>
  <c r="I89" i="1"/>
  <c r="I151" i="1"/>
  <c r="I150" i="1" s="1"/>
  <c r="I30" i="1" s="1"/>
  <c r="I178" i="1"/>
  <c r="I177" i="1" s="1"/>
  <c r="I208" i="1"/>
  <c r="I295" i="1" l="1"/>
  <c r="I176" i="1" s="1"/>
  <c r="I360" i="1" s="1"/>
</calcChain>
</file>

<file path=xl/sharedStrings.xml><?xml version="1.0" encoding="utf-8"?>
<sst xmlns="http://schemas.openxmlformats.org/spreadsheetml/2006/main" count="385" uniqueCount="241">
  <si>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</si>
  <si>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</si>
  <si>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</si>
  <si>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</si>
  <si>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</si>
  <si>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</si>
  <si>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Parovėjos seniūnija 188643381 Parovėjos k., Biržų r.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</si>
  <si>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</si>
  <si>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</si>
  <si>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</si>
  <si>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</si>
  <si>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</si>
  <si>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</si>
  <si>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 xml:space="preserve">                                                                      (data)</t>
  </si>
  <si>
    <t>Savivaldybės pagrindinių funkcijų vykdymo programos</t>
  </si>
  <si>
    <t>(programos pavadinimas)</t>
  </si>
  <si>
    <t>Kodas</t>
  </si>
  <si>
    <t xml:space="preserve">                    Ministerijos / Savivaldybės</t>
  </si>
  <si>
    <t>Priemonės</t>
  </si>
  <si>
    <t>4.1.2.16</t>
  </si>
  <si>
    <t>Įstaigos</t>
  </si>
  <si>
    <t>188643381</t>
  </si>
  <si>
    <t>Programos</t>
  </si>
  <si>
    <t>04</t>
  </si>
  <si>
    <t>Finansavimo šaltinio</t>
  </si>
  <si>
    <t>5-SB</t>
  </si>
  <si>
    <t>Valstybės funkcijos</t>
  </si>
  <si>
    <t>10</t>
  </si>
  <si>
    <t>07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</si>
  <si>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</si>
  <si>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</si>
  <si>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</si>
  <si>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</si>
  <si>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</si>
  <si>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</si>
  <si>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</si>
  <si>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</si>
  <si>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</si>
  <si>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</si>
  <si>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</si>
  <si>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</si>
  <si>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</si>
  <si>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</si>
  <si>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</si>
  <si>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</si>
  <si>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</si>
  <si>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</si>
  <si>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</si>
  <si>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</si>
  <si>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</si>
  <si>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</si>
  <si>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</si>
  <si>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</si>
  <si>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</si>
  <si>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</si>
  <si>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</si>
  <si>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</si>
  <si>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</si>
  <si>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</si>
  <si>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</si>
  <si>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</si>
  <si>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</si>
  <si>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</si>
  <si>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</si>
  <si>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</si>
  <si>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</si>
  <si>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</si>
  <si>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</si>
  <si>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</si>
  <si>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</si>
  <si>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</si>
  <si>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</si>
  <si>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</si>
  <si>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</si>
  <si>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</si>
  <si>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</si>
  <si>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</si>
  <si>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</si>
  <si>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</si>
  <si>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</si>
  <si>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</si>
  <si>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</si>
  <si>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</si>
  <si>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</si>
  <si>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</si>
  <si>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</si>
  <si>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</si>
  <si>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</si>
  <si>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</si>
  <si>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</si>
  <si>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</si>
  <si>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</si>
  <si>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</si>
  <si>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</si>
  <si>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</si>
  <si>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</si>
  <si>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</si>
  <si>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</si>
  <si>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</si>
  <si>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</si>
  <si>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</si>
  <si>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</si>
  <si>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</si>
  <si>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</si>
  <si>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</si>
  <si>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</si>
  <si>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</si>
  <si>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</si>
  <si>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</si>
  <si>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</si>
  <si>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</si>
  <si>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</si>
  <si>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</si>
  <si>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</si>
  <si>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</si>
  <si>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</si>
  <si>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</si>
  <si>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</si>
  <si>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</si>
  <si>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</si>
  <si>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</si>
  <si>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</si>
  <si>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</si>
  <si>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</si>
  <si>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</si>
  <si>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</si>
  <si>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</si>
  <si>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</si>
  <si>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</si>
  <si>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</si>
  <si>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</si>
  <si>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</si>
  <si>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</si>
  <si>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</si>
  <si>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</si>
  <si>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</si>
  <si>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</si>
  <si>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</si>
  <si>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</si>
  <si>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</si>
  <si>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</si>
  <si>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</si>
  <si>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</si>
  <si>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</si>
  <si>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</si>
  <si>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</si>
  <si>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</si>
  <si>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</si>
  <si>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</si>
  <si>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</si>
  <si>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</si>
  <si>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</si>
  <si>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</si>
  <si>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</si>
  <si>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</si>
  <si>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</si>
  <si>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</si>
  <si>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</si>
  <si>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</si>
  <si>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</si>
  <si>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</si>
  <si>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</si>
  <si>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</si>
  <si>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</si>
  <si>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</si>
  <si>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</si>
  <si>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</si>
  <si>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</si>
  <si>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</si>
  <si>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</si>
  <si>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</si>
  <si>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</si>
  <si>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</si>
  <si>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</si>
  <si>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</si>
  <si>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</si>
  <si>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</si>
  <si>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</si>
  <si>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</si>
  <si>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</si>
  <si>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</si>
  <si>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</si>
  <si>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</si>
  <si>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</si>
  <si>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</si>
  <si>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</si>
  <si>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</si>
  <si>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</si>
  <si>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</si>
  <si>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</si>
  <si>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</si>
  <si>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</si>
  <si>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</si>
  <si>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</si>
  <si>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</si>
  <si>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</si>
  <si>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</si>
  <si>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</si>
  <si>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</si>
  <si>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</si>
  <si>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</si>
  <si>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</si>
  <si>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</si>
  <si>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</si>
  <si>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</si>
  <si>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</si>
  <si>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</si>
  <si>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</si>
  <si>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</si>
  <si>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</si>
  <si>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</si>
  <si>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</si>
  <si>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</si>
  <si>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</si>
  <si>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</si>
  <si>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</si>
  <si>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</si>
  <si>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</si>
  <si>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</si>
  <si>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</si>
  <si>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</si>
  <si>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</si>
  <si>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</si>
  <si>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</si>
  <si>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</si>
  <si>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</si>
  <si>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</si>
  <si>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</si>
  <si>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</si>
  <si>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</si>
  <si>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</si>
  <si>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</si>
  <si>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Seniūnė</t>
  </si>
  <si>
    <t>Daiva Juozaitienė</t>
  </si>
  <si>
    <t xml:space="preserve">      (įstaigos vadovo ar jo įgalioto asmens pareigų  pavadinimas)</t>
  </si>
  <si>
    <t>(parašas)</t>
  </si>
  <si>
    <t>(vardas ir pavardė)</t>
  </si>
  <si>
    <t>Vyriausioji specialistė</t>
  </si>
  <si>
    <t>Vaida Valuntienė</t>
  </si>
  <si>
    <t xml:space="preserve">  (vyriausiasis buhalteris (buhalteris)/centralizuotos apskaitos įstaigos vadovas arba jo įgaliotas asmuo</t>
  </si>
  <si>
    <t>2020 m. liepos 3  d. Nr. B1-2257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</si>
</sst>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G16" sqref="G16:K16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7" t="s">
        <v>240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178" t="s">
        <v>14</v>
      </c>
      <c r="F17" s="179"/>
      <c r="G17" s="178"/>
      <c r="H17" s="178"/>
      <c r="I17" s="178"/>
      <c r="J17" s="178"/>
      <c r="K17" s="178"/>
      <c r="L17" s="1"/>
    </row>
    <row r="18" spans="1:13" ht="12" customHeight="1" x14ac:dyDescent="0.25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 t="s">
        <v>19</v>
      </c>
    </row>
    <row r="22" spans="1:13" ht="12.75" customHeight="1" x14ac:dyDescent="0.25">
      <c r="C22" s="181"/>
      <c r="D22" s="182"/>
      <c r="E22" s="182"/>
      <c r="F22" s="183"/>
      <c r="G22" s="182"/>
      <c r="H22" s="182"/>
      <c r="I22" s="182"/>
      <c r="K22" s="23" t="s">
        <v>20</v>
      </c>
      <c r="L22" s="25" t="s">
        <v>21</v>
      </c>
    </row>
    <row r="23" spans="1:13" ht="12" customHeight="1" x14ac:dyDescent="0.25">
      <c r="G23" s="10"/>
      <c r="H23" s="26"/>
      <c r="J23" s="27" t="s">
        <v>22</v>
      </c>
      <c r="K23" s="28"/>
      <c r="L23" s="21" t="s">
        <v>23</v>
      </c>
    </row>
    <row r="24" spans="1:13" ht="12.75" customHeight="1" x14ac:dyDescent="0.25">
      <c r="G24" s="29" t="s">
        <v>24</v>
      </c>
      <c r="H24" s="30"/>
      <c r="I24" s="31"/>
      <c r="J24" s="32"/>
      <c r="K24" s="21"/>
      <c r="L24" s="21" t="s">
        <v>25</v>
      </c>
    </row>
    <row r="25" spans="1:13" ht="13.5" customHeight="1" x14ac:dyDescent="0.25">
      <c r="A25" s="7"/>
      <c r="G25" s="168" t="s">
        <v>26</v>
      </c>
      <c r="H25" s="168"/>
      <c r="I25" s="33" t="s">
        <v>27</v>
      </c>
      <c r="J25" s="34" t="s">
        <v>28</v>
      </c>
      <c r="K25" s="21" t="s">
        <v>29</v>
      </c>
      <c r="L25" s="21" t="s">
        <v>29</v>
      </c>
    </row>
    <row r="26" spans="1:13" ht="41.25" customHeight="1" x14ac:dyDescent="0.25">
      <c r="A26" s="184"/>
      <c r="B26" s="184"/>
      <c r="C26" s="184"/>
      <c r="D26" s="184"/>
      <c r="E26" s="184"/>
      <c r="F26" s="184"/>
      <c r="G26" s="184"/>
      <c r="H26" s="184"/>
      <c r="I26" s="35"/>
      <c r="J26" s="35"/>
      <c r="K26" s="36"/>
      <c r="L26" s="37" t="s">
        <v>30</v>
      </c>
    </row>
    <row r="27" spans="1:13" ht="24" customHeight="1" x14ac:dyDescent="0.25">
      <c r="A27" s="191" t="s">
        <v>31</v>
      </c>
      <c r="B27" s="192"/>
      <c r="C27" s="192"/>
      <c r="D27" s="192"/>
      <c r="E27" s="192"/>
      <c r="F27" s="192"/>
      <c r="G27" s="195" t="s">
        <v>32</v>
      </c>
      <c r="H27" s="197" t="s">
        <v>33</v>
      </c>
      <c r="I27" s="199" t="s">
        <v>34</v>
      </c>
      <c r="J27" s="200"/>
      <c r="K27" s="201" t="s">
        <v>35</v>
      </c>
      <c r="L27" s="203" t="s">
        <v>36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38" t="s">
        <v>37</v>
      </c>
      <c r="J28" s="39" t="s">
        <v>38</v>
      </c>
      <c r="K28" s="202"/>
      <c r="L28" s="204"/>
    </row>
    <row r="29" spans="1:13" ht="11.25" customHeight="1" x14ac:dyDescent="0.25">
      <c r="A29" s="185" t="s">
        <v>39</v>
      </c>
      <c r="B29" s="186"/>
      <c r="C29" s="186"/>
      <c r="D29" s="186"/>
      <c r="E29" s="186"/>
      <c r="F29" s="187"/>
      <c r="G29" s="40">
        <v>2</v>
      </c>
      <c r="H29" s="41">
        <v>3</v>
      </c>
      <c r="I29" s="42" t="s">
        <v>40</v>
      </c>
      <c r="J29" s="43" t="s">
        <v>41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42</v>
      </c>
      <c r="H30" s="40">
        <v>1</v>
      </c>
      <c r="I30" s="51">
        <f>SUM(I31+I42+I61+I82+I89+I109+I131+I150+I160)</f>
        <v>3950</v>
      </c>
      <c r="J30" s="51">
        <f>SUM(J31+J42+J61+J82+J89+J109+J131+J150+J160)</f>
        <v>2266</v>
      </c>
      <c r="K30" s="52">
        <f>SUM(K31+K42+K61+K82+K89+K109+K131+K150+K160)</f>
        <v>1629.0899999999997</v>
      </c>
      <c r="L30" s="51">
        <f>SUM(L31+L42+L61+L82+L89+L109+L131+L150+L160)</f>
        <v>1603.9499999999998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43</v>
      </c>
      <c r="H31" s="40">
        <v>2</v>
      </c>
      <c r="I31" s="51">
        <f>SUM(I32+I38)</f>
        <v>3450</v>
      </c>
      <c r="J31" s="51">
        <f>SUM(J32+J38)</f>
        <v>1826</v>
      </c>
      <c r="K31" s="59">
        <f>SUM(K32+K38)</f>
        <v>1232.33</v>
      </c>
      <c r="L31" s="60">
        <f>SUM(L32+L38)</f>
        <v>1232.33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44</v>
      </c>
      <c r="H32" s="40">
        <v>3</v>
      </c>
      <c r="I32" s="51">
        <f>SUM(I33)</f>
        <v>3400</v>
      </c>
      <c r="J32" s="51">
        <f>SUM(J33)</f>
        <v>1800</v>
      </c>
      <c r="K32" s="52">
        <f>SUM(K33)</f>
        <v>1214.72</v>
      </c>
      <c r="L32" s="51">
        <f>SUM(L33)</f>
        <v>1214.72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44</v>
      </c>
      <c r="H33" s="40">
        <v>4</v>
      </c>
      <c r="I33" s="51">
        <f>SUM(I34+I36)</f>
        <v>3400</v>
      </c>
      <c r="J33" s="51">
        <f t="shared" ref="J33:L34" si="0">SUM(J34)</f>
        <v>1800</v>
      </c>
      <c r="K33" s="51">
        <f t="shared" si="0"/>
        <v>1214.72</v>
      </c>
      <c r="L33" s="51">
        <f t="shared" si="0"/>
        <v>1214.72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45</v>
      </c>
      <c r="H34" s="40">
        <v>5</v>
      </c>
      <c r="I34" s="52">
        <f>SUM(I35)</f>
        <v>3400</v>
      </c>
      <c r="J34" s="52">
        <f t="shared" si="0"/>
        <v>1800</v>
      </c>
      <c r="K34" s="52">
        <f t="shared" si="0"/>
        <v>1214.72</v>
      </c>
      <c r="L34" s="52">
        <f t="shared" si="0"/>
        <v>1214.72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45</v>
      </c>
      <c r="H35" s="40">
        <v>6</v>
      </c>
      <c r="I35" s="70">
        <v>3400</v>
      </c>
      <c r="J35" s="71">
        <v>1800</v>
      </c>
      <c r="K35" s="71">
        <v>1214.72</v>
      </c>
      <c r="L35" s="71">
        <v>1214.72</v>
      </c>
      <c r="M35" s="66"/>
      <c r="N35" s="66"/>
    </row>
    <row r="36" spans="1:15" ht="12.75" hidden="1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46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hidden="1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46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47</v>
      </c>
      <c r="H38" s="40">
        <v>9</v>
      </c>
      <c r="I38" s="52">
        <f t="shared" ref="I38:L40" si="1">I39</f>
        <v>50</v>
      </c>
      <c r="J38" s="51">
        <f t="shared" si="1"/>
        <v>26</v>
      </c>
      <c r="K38" s="52">
        <f t="shared" si="1"/>
        <v>17.61</v>
      </c>
      <c r="L38" s="51">
        <f t="shared" si="1"/>
        <v>17.61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47</v>
      </c>
      <c r="H39" s="40">
        <v>10</v>
      </c>
      <c r="I39" s="52">
        <f t="shared" si="1"/>
        <v>50</v>
      </c>
      <c r="J39" s="51">
        <f t="shared" si="1"/>
        <v>26</v>
      </c>
      <c r="K39" s="51">
        <f t="shared" si="1"/>
        <v>17.61</v>
      </c>
      <c r="L39" s="51">
        <f t="shared" si="1"/>
        <v>17.61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47</v>
      </c>
      <c r="H40" s="40">
        <v>11</v>
      </c>
      <c r="I40" s="51">
        <f t="shared" si="1"/>
        <v>50</v>
      </c>
      <c r="J40" s="51">
        <f t="shared" si="1"/>
        <v>26</v>
      </c>
      <c r="K40" s="51">
        <f t="shared" si="1"/>
        <v>17.61</v>
      </c>
      <c r="L40" s="51">
        <f t="shared" si="1"/>
        <v>17.61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47</v>
      </c>
      <c r="H41" s="40">
        <v>12</v>
      </c>
      <c r="I41" s="72">
        <v>50</v>
      </c>
      <c r="J41" s="71">
        <v>26</v>
      </c>
      <c r="K41" s="71">
        <v>17.61</v>
      </c>
      <c r="L41" s="71">
        <v>17.61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48</v>
      </c>
      <c r="H42" s="40">
        <v>13</v>
      </c>
      <c r="I42" s="75">
        <f t="shared" ref="I42:L44" si="2">I43</f>
        <v>377</v>
      </c>
      <c r="J42" s="76">
        <f t="shared" si="2"/>
        <v>377</v>
      </c>
      <c r="K42" s="75">
        <f t="shared" si="2"/>
        <v>376.89</v>
      </c>
      <c r="L42" s="75">
        <f t="shared" si="2"/>
        <v>351.75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48</v>
      </c>
      <c r="H43" s="40">
        <v>14</v>
      </c>
      <c r="I43" s="51">
        <f t="shared" si="2"/>
        <v>377</v>
      </c>
      <c r="J43" s="52">
        <f t="shared" si="2"/>
        <v>377</v>
      </c>
      <c r="K43" s="51">
        <f t="shared" si="2"/>
        <v>376.89</v>
      </c>
      <c r="L43" s="52">
        <f t="shared" si="2"/>
        <v>351.75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48</v>
      </c>
      <c r="H44" s="40">
        <v>15</v>
      </c>
      <c r="I44" s="51">
        <f t="shared" si="2"/>
        <v>377</v>
      </c>
      <c r="J44" s="52">
        <f t="shared" si="2"/>
        <v>377</v>
      </c>
      <c r="K44" s="60">
        <f t="shared" si="2"/>
        <v>376.89</v>
      </c>
      <c r="L44" s="60">
        <f t="shared" si="2"/>
        <v>351.75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48</v>
      </c>
      <c r="H45" s="40">
        <v>16</v>
      </c>
      <c r="I45" s="82">
        <f>SUM(I46:I60)</f>
        <v>377</v>
      </c>
      <c r="J45" s="82">
        <f>SUM(J46:J60)</f>
        <v>377</v>
      </c>
      <c r="K45" s="83">
        <f>SUM(K46:K60)</f>
        <v>376.89</v>
      </c>
      <c r="L45" s="83">
        <f>SUM(L46:L60)</f>
        <v>351.75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49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50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51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52</v>
      </c>
      <c r="H49" s="40">
        <v>20</v>
      </c>
      <c r="I49" s="71">
        <v>333</v>
      </c>
      <c r="J49" s="71">
        <v>333</v>
      </c>
      <c r="K49" s="71">
        <v>332.89</v>
      </c>
      <c r="L49" s="71">
        <v>307.75</v>
      </c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53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54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55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56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57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58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59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60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61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62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63</v>
      </c>
      <c r="H60" s="40">
        <v>31</v>
      </c>
      <c r="I60" s="72">
        <v>44</v>
      </c>
      <c r="J60" s="71">
        <v>44</v>
      </c>
      <c r="K60" s="71">
        <v>44</v>
      </c>
      <c r="L60" s="71">
        <v>44</v>
      </c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64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65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66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66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67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68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69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70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70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67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68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69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71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72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73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74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75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76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76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76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76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77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78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78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78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79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80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81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82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83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83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83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84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85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86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86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86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87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88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89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90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90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90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91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92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92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92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93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94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95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95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95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96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97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98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98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98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98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99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99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99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99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100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100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100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100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101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102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101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103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104</v>
      </c>
      <c r="H131" s="40">
        <v>102</v>
      </c>
      <c r="I131" s="52">
        <f>SUM(I132+I137+I145)</f>
        <v>123</v>
      </c>
      <c r="J131" s="101">
        <f>SUM(J132+J137+J145)</f>
        <v>63</v>
      </c>
      <c r="K131" s="52">
        <f>SUM(K132+K137+K145)</f>
        <v>19.87</v>
      </c>
      <c r="L131" s="51">
        <f>SUM(L132+L137+L145)</f>
        <v>19.87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105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105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105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106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107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108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109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109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110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111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112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112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112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113</v>
      </c>
      <c r="H145" s="40">
        <v>116</v>
      </c>
      <c r="I145" s="52">
        <f t="shared" ref="I145:L146" si="15">I146</f>
        <v>123</v>
      </c>
      <c r="J145" s="101">
        <f t="shared" si="15"/>
        <v>63</v>
      </c>
      <c r="K145" s="52">
        <f t="shared" si="15"/>
        <v>19.87</v>
      </c>
      <c r="L145" s="51">
        <f t="shared" si="15"/>
        <v>19.87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113</v>
      </c>
      <c r="H146" s="40">
        <v>117</v>
      </c>
      <c r="I146" s="83">
        <f t="shared" si="15"/>
        <v>123</v>
      </c>
      <c r="J146" s="125">
        <f t="shared" si="15"/>
        <v>63</v>
      </c>
      <c r="K146" s="83">
        <f t="shared" si="15"/>
        <v>19.87</v>
      </c>
      <c r="L146" s="82">
        <f t="shared" si="15"/>
        <v>19.87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113</v>
      </c>
      <c r="H147" s="40">
        <v>118</v>
      </c>
      <c r="I147" s="52">
        <f>SUM(I148:I149)</f>
        <v>123</v>
      </c>
      <c r="J147" s="101">
        <f>SUM(J148:J149)</f>
        <v>63</v>
      </c>
      <c r="K147" s="52">
        <f>SUM(K148:K149)</f>
        <v>19.87</v>
      </c>
      <c r="L147" s="51">
        <f>SUM(L148:L149)</f>
        <v>19.87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114</v>
      </c>
      <c r="H148" s="40">
        <v>119</v>
      </c>
      <c r="I148" s="126">
        <v>123</v>
      </c>
      <c r="J148" s="126">
        <v>63</v>
      </c>
      <c r="K148" s="126">
        <v>19.87</v>
      </c>
      <c r="L148" s="126">
        <v>19.87</v>
      </c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115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116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116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117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117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118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119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120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121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121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121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122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123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124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124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124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125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126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127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128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129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130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131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132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133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134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135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136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137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138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139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140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140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141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141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142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143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144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145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145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146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147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148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149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150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150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151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152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153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154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154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154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155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155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155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156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157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158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159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160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161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161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161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162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162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163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164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165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166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167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162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168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168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169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169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170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170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170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171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172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173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174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175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176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177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177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178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179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180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181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182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183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184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184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185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186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187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187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188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189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190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190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191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192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193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193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193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194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194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194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195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195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196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197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198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199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177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177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200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179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180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181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182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201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202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202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203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204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205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205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206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207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208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208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209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210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211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211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211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194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194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194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195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195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196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197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212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213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199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177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177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200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179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180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181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214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201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215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215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216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217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218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218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219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220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221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221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222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223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224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224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225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194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194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194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226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226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227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228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229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176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176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177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200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179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180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181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182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201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215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215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216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217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218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218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219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220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221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221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222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230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224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224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224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194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194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194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226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226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227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228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231</v>
      </c>
      <c r="H360" s="40">
        <v>331</v>
      </c>
      <c r="I360" s="120">
        <f>SUM(I30+I176)</f>
        <v>3950</v>
      </c>
      <c r="J360" s="120">
        <f>SUM(J30+J176)</f>
        <v>2266</v>
      </c>
      <c r="K360" s="120">
        <f>SUM(K30+K176)</f>
        <v>1629.0899999999997</v>
      </c>
      <c r="L360" s="120">
        <f>SUM(L30+L176)</f>
        <v>1603.9499999999998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232</v>
      </c>
      <c r="H362" s="16"/>
      <c r="I362" s="160"/>
      <c r="J362" s="158"/>
      <c r="K362" s="206" t="s">
        <v>233</v>
      </c>
      <c r="L362" s="206"/>
    </row>
    <row r="363" spans="1:12" ht="18.75" customHeight="1" x14ac:dyDescent="0.25">
      <c r="A363" s="161"/>
      <c r="B363" s="161"/>
      <c r="C363" s="161"/>
      <c r="D363" s="162" t="s">
        <v>234</v>
      </c>
      <c r="E363" s="1"/>
      <c r="F363" s="24"/>
      <c r="G363" s="1"/>
      <c r="H363" s="163"/>
      <c r="I363" s="164" t="s">
        <v>235</v>
      </c>
      <c r="K363" s="188" t="s">
        <v>236</v>
      </c>
      <c r="L363" s="188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237</v>
      </c>
      <c r="I365" s="165"/>
      <c r="K365" s="205" t="s">
        <v>238</v>
      </c>
      <c r="L365" s="205"/>
    </row>
    <row r="366" spans="1:12" ht="26.25" customHeight="1" x14ac:dyDescent="0.25">
      <c r="D366" s="189" t="s">
        <v>239</v>
      </c>
      <c r="E366" s="190"/>
      <c r="F366" s="190"/>
      <c r="G366" s="190"/>
      <c r="H366" s="166"/>
      <c r="I366" s="167" t="s">
        <v>235</v>
      </c>
      <c r="K366" s="188" t="s">
        <v>236</v>
      </c>
      <c r="L366" s="188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Vaida Valuntiene</cp:lastModifiedBy>
  <dcterms:modified xsi:type="dcterms:W3CDTF">2020-07-03T07:33:25Z</dcterms:modified>
</cp:coreProperties>
</file>