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I231" i="1" s="1"/>
  <c r="L231" i="1"/>
  <c r="K231" i="1"/>
  <c r="J231" i="1"/>
  <c r="L230" i="1"/>
  <c r="K230" i="1"/>
  <c r="J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I178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L166" i="1"/>
  <c r="K166" i="1"/>
  <c r="J166" i="1"/>
  <c r="I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L152" i="1"/>
  <c r="K152" i="1"/>
  <c r="J152" i="1"/>
  <c r="I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L96" i="1"/>
  <c r="K96" i="1"/>
  <c r="J96" i="1"/>
  <c r="I96" i="1"/>
  <c r="I95" i="1" s="1"/>
  <c r="L95" i="1"/>
  <c r="K95" i="1"/>
  <c r="J95" i="1"/>
  <c r="L92" i="1"/>
  <c r="K92" i="1"/>
  <c r="J92" i="1"/>
  <c r="I92" i="1"/>
  <c r="L91" i="1"/>
  <c r="K91" i="1"/>
  <c r="J91" i="1"/>
  <c r="I91" i="1"/>
  <c r="I90" i="1" s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131" i="1" l="1"/>
  <c r="I165" i="1"/>
  <c r="I328" i="1"/>
  <c r="I89" i="1"/>
  <c r="I151" i="1"/>
  <c r="I150" i="1" s="1"/>
  <c r="I160" i="1"/>
  <c r="I230" i="1"/>
  <c r="I208" i="1"/>
  <c r="I177" i="1" s="1"/>
  <c r="I263" i="1"/>
  <c r="I31" i="1"/>
  <c r="I62" i="1"/>
  <c r="I61" i="1" s="1"/>
  <c r="I296" i="1"/>
  <c r="I30" i="1" l="1"/>
  <c r="I295" i="1"/>
  <c r="I176" i="1" s="1"/>
  <c r="I360" i="1" l="1"/>
</calcChain>
</file>

<file path=xl/sharedStrings.xml><?xml version="1.0" encoding="utf-8"?>
<sst xmlns="http://schemas.openxmlformats.org/spreadsheetml/2006/main" count="385" uniqueCount="240">
  <si>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</si>
  <si>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</si>
  <si>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</si>
  <si>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</si>
  <si>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</si>
  <si>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</si>
  <si>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</si>
  <si>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</si>
  <si>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</si>
  <si>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</si>
  <si>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</si>
  <si>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</si>
  <si>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</si>
  <si>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</si>
  <si>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Infrastruktūros objektų plėtros ir priežiūros programa</t>
  </si>
  <si>
    <t>(programos pavadinimas)</t>
  </si>
  <si>
    <t>Kodas</t>
  </si>
  <si>
    <t xml:space="preserve">                    Ministerijos / Savivaldybės</t>
  </si>
  <si>
    <t>Priemonės</t>
  </si>
  <si>
    <t>6.1.1.4</t>
  </si>
  <si>
    <t>Įstaigos</t>
  </si>
  <si>
    <t>188643381</t>
  </si>
  <si>
    <t>Programos</t>
  </si>
  <si>
    <t>06</t>
  </si>
  <si>
    <t>Finansavimo šaltinio</t>
  </si>
  <si>
    <t>5-SB</t>
  </si>
  <si>
    <t>Valstybės funkcijos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</si>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</sst>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N32" sqref="N3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239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 t="s">
        <v>25</v>
      </c>
    </row>
    <row r="25" spans="1:13" ht="13.5" customHeight="1" x14ac:dyDescent="0.25">
      <c r="A25" s="7"/>
      <c r="G25" s="168" t="s">
        <v>26</v>
      </c>
      <c r="H25" s="168"/>
      <c r="I25" s="33" t="s">
        <v>23</v>
      </c>
      <c r="J25" s="34" t="s">
        <v>27</v>
      </c>
      <c r="K25" s="21" t="s">
        <v>28</v>
      </c>
      <c r="L25" s="21" t="s">
        <v>28</v>
      </c>
    </row>
    <row r="26" spans="1:13" ht="18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29</v>
      </c>
    </row>
    <row r="27" spans="1:13" ht="24" customHeight="1" x14ac:dyDescent="0.25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36</v>
      </c>
      <c r="J28" s="39" t="s">
        <v>37</v>
      </c>
      <c r="K28" s="202"/>
      <c r="L28" s="204"/>
    </row>
    <row r="29" spans="1:13" ht="11.25" customHeight="1" x14ac:dyDescent="0.25">
      <c r="A29" s="185" t="s">
        <v>38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47300</v>
      </c>
      <c r="J30" s="51">
        <f>SUM(J31+J42+J61+J82+J89+J109+J131+J150+J160)</f>
        <v>21974</v>
      </c>
      <c r="K30" s="52">
        <f>SUM(K31+K42+K61+K82+K89+K109+K131+K150+K160)</f>
        <v>17967.02</v>
      </c>
      <c r="L30" s="51">
        <f>SUM(L31+L42+L61+L82+L89+L109+L131+L150+L160)</f>
        <v>17967.02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38555</v>
      </c>
      <c r="J31" s="51">
        <f>SUM(J32+J38)</f>
        <v>17289</v>
      </c>
      <c r="K31" s="59">
        <f>SUM(K32+K38)</f>
        <v>16382.240000000002</v>
      </c>
      <c r="L31" s="60">
        <f>SUM(L32+L38)</f>
        <v>16382.240000000002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38000</v>
      </c>
      <c r="J32" s="51">
        <f>SUM(J33)</f>
        <v>17040</v>
      </c>
      <c r="K32" s="52">
        <f>SUM(K33)</f>
        <v>16153.12</v>
      </c>
      <c r="L32" s="51">
        <f>SUM(L33)</f>
        <v>16153.12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38000</v>
      </c>
      <c r="J33" s="51">
        <f t="shared" ref="J33:L34" si="0">SUM(J34)</f>
        <v>17040</v>
      </c>
      <c r="K33" s="51">
        <f t="shared" si="0"/>
        <v>16153.12</v>
      </c>
      <c r="L33" s="51">
        <f t="shared" si="0"/>
        <v>16153.12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38000</v>
      </c>
      <c r="J34" s="52">
        <f t="shared" si="0"/>
        <v>17040</v>
      </c>
      <c r="K34" s="52">
        <f t="shared" si="0"/>
        <v>16153.12</v>
      </c>
      <c r="L34" s="52">
        <f t="shared" si="0"/>
        <v>16153.12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38000</v>
      </c>
      <c r="J35" s="71">
        <v>17040</v>
      </c>
      <c r="K35" s="71">
        <v>16153.12</v>
      </c>
      <c r="L35" s="71">
        <v>16153.12</v>
      </c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555</v>
      </c>
      <c r="J38" s="51">
        <f t="shared" si="1"/>
        <v>249</v>
      </c>
      <c r="K38" s="52">
        <f t="shared" si="1"/>
        <v>229.12</v>
      </c>
      <c r="L38" s="51">
        <f t="shared" si="1"/>
        <v>229.12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555</v>
      </c>
      <c r="J39" s="51">
        <f t="shared" si="1"/>
        <v>249</v>
      </c>
      <c r="K39" s="51">
        <f t="shared" si="1"/>
        <v>229.12</v>
      </c>
      <c r="L39" s="51">
        <f t="shared" si="1"/>
        <v>229.12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555</v>
      </c>
      <c r="J40" s="51">
        <f t="shared" si="1"/>
        <v>249</v>
      </c>
      <c r="K40" s="51">
        <f t="shared" si="1"/>
        <v>229.12</v>
      </c>
      <c r="L40" s="51">
        <f t="shared" si="1"/>
        <v>229.12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555</v>
      </c>
      <c r="J41" s="71">
        <v>249</v>
      </c>
      <c r="K41" s="71">
        <v>229.12</v>
      </c>
      <c r="L41" s="71">
        <v>229.12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8555</v>
      </c>
      <c r="J42" s="76">
        <f t="shared" si="2"/>
        <v>4555</v>
      </c>
      <c r="K42" s="75">
        <f t="shared" si="2"/>
        <v>1539.94</v>
      </c>
      <c r="L42" s="75">
        <f t="shared" si="2"/>
        <v>1539.94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8555</v>
      </c>
      <c r="J43" s="52">
        <f t="shared" si="2"/>
        <v>4555</v>
      </c>
      <c r="K43" s="51">
        <f t="shared" si="2"/>
        <v>1539.94</v>
      </c>
      <c r="L43" s="52">
        <f t="shared" si="2"/>
        <v>1539.94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8555</v>
      </c>
      <c r="J44" s="52">
        <f t="shared" si="2"/>
        <v>4555</v>
      </c>
      <c r="K44" s="60">
        <f t="shared" si="2"/>
        <v>1539.94</v>
      </c>
      <c r="L44" s="60">
        <f t="shared" si="2"/>
        <v>1539.94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8555</v>
      </c>
      <c r="J45" s="82">
        <f>SUM(J46:J60)</f>
        <v>4555</v>
      </c>
      <c r="K45" s="83">
        <f>SUM(K46:K60)</f>
        <v>1539.94</v>
      </c>
      <c r="L45" s="83">
        <f>SUM(L46:L60)</f>
        <v>1539.94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2500</v>
      </c>
      <c r="J49" s="71">
        <v>1300</v>
      </c>
      <c r="K49" s="71">
        <v>692.68</v>
      </c>
      <c r="L49" s="71">
        <v>692.68</v>
      </c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>
        <v>4900</v>
      </c>
      <c r="J52" s="71">
        <v>2500</v>
      </c>
      <c r="K52" s="71">
        <v>765.26</v>
      </c>
      <c r="L52" s="71">
        <v>765.26</v>
      </c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100</v>
      </c>
      <c r="J57" s="71">
        <v>100</v>
      </c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200</v>
      </c>
      <c r="J58" s="71">
        <v>200</v>
      </c>
      <c r="K58" s="71">
        <v>82</v>
      </c>
      <c r="L58" s="71">
        <v>82</v>
      </c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855</v>
      </c>
      <c r="J60" s="71">
        <v>455</v>
      </c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190</v>
      </c>
      <c r="J131" s="101">
        <f>SUM(J132+J137+J145)</f>
        <v>130</v>
      </c>
      <c r="K131" s="52">
        <f>SUM(K132+K137+K145)</f>
        <v>44.84</v>
      </c>
      <c r="L131" s="51">
        <f>SUM(L132+L137+L145)</f>
        <v>44.84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190</v>
      </c>
      <c r="J145" s="101">
        <f t="shared" si="15"/>
        <v>130</v>
      </c>
      <c r="K145" s="52">
        <f t="shared" si="15"/>
        <v>44.84</v>
      </c>
      <c r="L145" s="51">
        <f t="shared" si="15"/>
        <v>44.84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190</v>
      </c>
      <c r="J146" s="125">
        <f t="shared" si="15"/>
        <v>130</v>
      </c>
      <c r="K146" s="83">
        <f t="shared" si="15"/>
        <v>44.84</v>
      </c>
      <c r="L146" s="82">
        <f t="shared" si="15"/>
        <v>44.84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190</v>
      </c>
      <c r="J147" s="101">
        <f>SUM(J148:J149)</f>
        <v>130</v>
      </c>
      <c r="K147" s="52">
        <f>SUM(K148:K149)</f>
        <v>44.84</v>
      </c>
      <c r="L147" s="51">
        <f>SUM(L148:L149)</f>
        <v>44.84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190</v>
      </c>
      <c r="J148" s="126">
        <v>130</v>
      </c>
      <c r="K148" s="126">
        <v>44.84</v>
      </c>
      <c r="L148" s="126">
        <v>44.84</v>
      </c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47300</v>
      </c>
      <c r="J360" s="120">
        <f>SUM(J30+J176)</f>
        <v>21974</v>
      </c>
      <c r="K360" s="120">
        <f>SUM(K30+K176)</f>
        <v>17967.02</v>
      </c>
      <c r="L360" s="120">
        <f>SUM(L30+L176)</f>
        <v>17967.02</v>
      </c>
    </row>
    <row r="361" spans="1:12" ht="9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6" t="s">
        <v>232</v>
      </c>
      <c r="L362" s="206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8" t="s">
        <v>235</v>
      </c>
      <c r="L363" s="188"/>
    </row>
    <row r="364" spans="1:12" ht="6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5" t="s">
        <v>237</v>
      </c>
      <c r="L365" s="205"/>
    </row>
    <row r="366" spans="1:12" ht="26.25" customHeight="1" x14ac:dyDescent="0.25">
      <c r="D366" s="189" t="s">
        <v>238</v>
      </c>
      <c r="E366" s="190"/>
      <c r="F366" s="190"/>
      <c r="G366" s="190"/>
      <c r="H366" s="166"/>
      <c r="I366" s="167" t="s">
        <v>234</v>
      </c>
      <c r="K366" s="188" t="s">
        <v>235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cp:lastPrinted>2020-07-03T07:30:30Z</cp:lastPrinted>
  <dcterms:modified xsi:type="dcterms:W3CDTF">2020-07-03T07:31:02Z</dcterms:modified>
</cp:coreProperties>
</file>